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кс\Desktop\Работа\"/>
    </mc:Choice>
  </mc:AlternateContent>
  <bookViews>
    <workbookView xWindow="0" yWindow="0" windowWidth="20490" windowHeight="7905" xr2:uid="{00000000-000D-0000-FFFF-FFFF00000000}"/>
  </bookViews>
  <sheets>
    <sheet name="Финансы" sheetId="17" r:id="rId1"/>
  </sheets>
  <definedNames>
    <definedName name="_xlnm._FilterDatabase" localSheetId="0" hidden="1">Финансы!$A$3:$M$42</definedName>
    <definedName name="OLE_LINK1" localSheetId="0">Финансы!$B$21</definedName>
  </definedNames>
  <calcPr calcId="171027"/>
</workbook>
</file>

<file path=xl/calcChain.xml><?xml version="1.0" encoding="utf-8"?>
<calcChain xmlns="http://schemas.openxmlformats.org/spreadsheetml/2006/main">
  <c r="D32" i="17" l="1"/>
  <c r="E22" i="17"/>
  <c r="E15" i="17" s="1"/>
  <c r="E41" i="17" s="1"/>
  <c r="I22" i="17"/>
  <c r="I15" i="17" s="1"/>
  <c r="I41" i="17" s="1"/>
  <c r="J22" i="17"/>
  <c r="J15" i="17" s="1"/>
  <c r="J41" i="17" s="1"/>
  <c r="D23" i="17"/>
  <c r="D25" i="17"/>
  <c r="D26" i="17"/>
  <c r="D27" i="17"/>
  <c r="D28" i="17"/>
  <c r="G36" i="17"/>
  <c r="F16" i="17"/>
  <c r="F15" i="17"/>
  <c r="G16" i="17"/>
  <c r="G15" i="17" s="1"/>
  <c r="G41" i="17" s="1"/>
  <c r="H16" i="17"/>
  <c r="H15" i="17"/>
  <c r="I16" i="17"/>
  <c r="J16" i="17"/>
  <c r="E16" i="17"/>
  <c r="F36" i="17"/>
  <c r="H36" i="17"/>
  <c r="I36" i="17"/>
  <c r="J36" i="17"/>
  <c r="E36" i="17"/>
  <c r="F8" i="17"/>
  <c r="G8" i="17"/>
  <c r="H8" i="17"/>
  <c r="I8" i="17"/>
  <c r="J8" i="17"/>
  <c r="E8" i="17"/>
  <c r="C40" i="17"/>
  <c r="D40" i="17"/>
  <c r="D30" i="17"/>
  <c r="C39" i="17"/>
  <c r="D39" i="17"/>
  <c r="C38" i="17"/>
  <c r="C36" i="17" s="1"/>
  <c r="D36" i="17" s="1"/>
  <c r="C37" i="17"/>
  <c r="D37" i="17"/>
  <c r="D35" i="17"/>
  <c r="D34" i="17"/>
  <c r="D33" i="17"/>
  <c r="D31" i="17"/>
  <c r="D29" i="17"/>
  <c r="D21" i="17"/>
  <c r="D20" i="17"/>
  <c r="D19" i="17"/>
  <c r="D18" i="17"/>
  <c r="D17" i="17"/>
  <c r="D11" i="17"/>
  <c r="D12" i="17"/>
  <c r="D13" i="17"/>
  <c r="D14" i="17"/>
  <c r="D9" i="17"/>
  <c r="C8" i="17"/>
  <c r="D8" i="17" s="1"/>
  <c r="D10" i="17"/>
  <c r="F41" i="17"/>
  <c r="H41" i="17"/>
  <c r="C16" i="17"/>
  <c r="D16" i="17"/>
  <c r="D38" i="17" l="1"/>
  <c r="C22" i="17"/>
  <c r="D22" i="17" l="1"/>
  <c r="D15" i="17" s="1"/>
  <c r="C15" i="17"/>
  <c r="C41" i="17" s="1"/>
  <c r="D41" i="17" s="1"/>
</calcChain>
</file>

<file path=xl/sharedStrings.xml><?xml version="1.0" encoding="utf-8"?>
<sst xmlns="http://schemas.openxmlformats.org/spreadsheetml/2006/main" count="76" uniqueCount="52">
  <si>
    <t>Наименование циклов, дисциплин, практик</t>
  </si>
  <si>
    <t>Распределение по семестрам</t>
  </si>
  <si>
    <t>Формы аттестации</t>
  </si>
  <si>
    <t>В зач. ед.</t>
  </si>
  <si>
    <t>В часах</t>
  </si>
  <si>
    <t>Базовая часть</t>
  </si>
  <si>
    <t>Вариативная  часть</t>
  </si>
  <si>
    <t>Практики и научно-исследовательская работа</t>
  </si>
  <si>
    <t>№№ п/п</t>
  </si>
  <si>
    <t>Общая трудоемкость</t>
  </si>
  <si>
    <t>I.</t>
  </si>
  <si>
    <t>II.</t>
  </si>
  <si>
    <t>III.</t>
  </si>
  <si>
    <t>IV.</t>
  </si>
  <si>
    <t xml:space="preserve">Дисциплины по выбору студента </t>
  </si>
  <si>
    <t>Итоговая государственная аттестация
(защита магистерской диссертации)</t>
  </si>
  <si>
    <t>Общая трудоемкость основной
образовательной программы</t>
  </si>
  <si>
    <t>min</t>
  </si>
  <si>
    <t>max</t>
  </si>
  <si>
    <t>Преддипломная практика</t>
  </si>
  <si>
    <t>Производственная практика</t>
  </si>
  <si>
    <t>Форма аттестации</t>
  </si>
  <si>
    <t>Научно-исследовательская работа (НИР)</t>
  </si>
  <si>
    <t>Межфакультетские курсы МГУ</t>
  </si>
  <si>
    <t xml:space="preserve">Английский для финансистов </t>
  </si>
  <si>
    <t>Этика и профессиональные стандарты в финансах</t>
  </si>
  <si>
    <t xml:space="preserve">Финансовый учет и отчетность </t>
  </si>
  <si>
    <t xml:space="preserve">Эмпирические и статистические методы в финансах </t>
  </si>
  <si>
    <t xml:space="preserve">Финансовые рынки и институты </t>
  </si>
  <si>
    <t>История и методология финансовой науки (Философия)</t>
  </si>
  <si>
    <t>экзамен</t>
  </si>
  <si>
    <t>Налоговая система России</t>
  </si>
  <si>
    <t>Корпоративная отчетность</t>
  </si>
  <si>
    <t>Международные стандарты аудита</t>
  </si>
  <si>
    <t>Практика внешнего и внутреннего аудита</t>
  </si>
  <si>
    <t xml:space="preserve">Дисциплины по выбору студента: </t>
  </si>
  <si>
    <t>зачет с оценкой</t>
  </si>
  <si>
    <t>зачет</t>
  </si>
  <si>
    <t xml:space="preserve">Оценка стоимости бизнеса </t>
  </si>
  <si>
    <t>Учебный план магистерской программы "Международная корпоративная отчетность и аудит"</t>
  </si>
  <si>
    <t>Основы предпринимательства и ведения бизнеса (на англ. яз.)</t>
  </si>
  <si>
    <t>Международный финансовый учет и отчетность (на англ. яз.)</t>
  </si>
  <si>
    <t>Управленческий учет  (на англ. яз.)</t>
  </si>
  <si>
    <t>Международный аудит  (на англ. яз.)</t>
  </si>
  <si>
    <t>МСФО: продвинутый курс (на англ. яз.)</t>
  </si>
  <si>
    <t>Международное право  (на англ. яз.)</t>
  </si>
  <si>
    <t>Принципы налогообложения и налоги (на англ. яз.)</t>
  </si>
  <si>
    <t>Дисциплины по выбору программы (CFAB)</t>
  </si>
  <si>
    <t>Бизнес стратегия (на англ. яз)</t>
  </si>
  <si>
    <t>Финансовый анализ отчетности</t>
  </si>
  <si>
    <t>Финансовый менеджмент  (на англ. яз)</t>
  </si>
  <si>
    <t>Консолидированная отчетность: принципы формирования (на англ. яз)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</si>
</sst>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0" tint="-0.1499984740745262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2" fillId="0" borderId="0" xfId="0" applyFont="1"/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/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M42"/>
  <sheetViews>
    <sheetView tabSelected="1" zoomScale="115" zoomScaleNormal="115" workbookViewId="0">
      <selection activeCell="K10" sqref="K10"/>
    </sheetView>
  </sheetViews>
  <sheetFormatPr defaultRowHeight="12.75" x14ac:dyDescent="0.2"/>
  <cols>
    <col min="1" max="1" width="5.5703125" style="1" bestFit="1" customWidth="1"/>
    <col min="2" max="2" width="72.85546875" style="1" bestFit="1" customWidth="1"/>
    <col min="3" max="10" width="7.7109375" style="1" customWidth="1"/>
    <col min="11" max="11" width="20.28515625" style="1" customWidth="1"/>
    <col min="12" max="16384" width="9.140625" style="1"/>
  </cols>
  <sheetData>
    <row r="1" spans="1:13" ht="40.5" customHeight="1" x14ac:dyDescent="0.2">
      <c r="A1" s="17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4" spans="1:13" ht="15.75" x14ac:dyDescent="0.2">
      <c r="A4" s="18" t="s">
        <v>8</v>
      </c>
      <c r="B4" s="21" t="s">
        <v>0</v>
      </c>
      <c r="C4" s="22" t="s">
        <v>9</v>
      </c>
      <c r="D4" s="23"/>
      <c r="E4" s="18" t="s">
        <v>1</v>
      </c>
      <c r="F4" s="18"/>
      <c r="G4" s="18"/>
      <c r="H4" s="18"/>
      <c r="I4" s="18"/>
      <c r="J4" s="18"/>
      <c r="K4" s="18"/>
    </row>
    <row r="5" spans="1:13" ht="15.75" x14ac:dyDescent="0.2">
      <c r="A5" s="19"/>
      <c r="B5" s="21"/>
      <c r="C5" s="24"/>
      <c r="D5" s="25"/>
      <c r="E5" s="20" t="s">
        <v>2</v>
      </c>
      <c r="F5" s="20"/>
      <c r="G5" s="20"/>
      <c r="H5" s="20"/>
      <c r="I5" s="20"/>
      <c r="J5" s="20"/>
      <c r="K5" s="20"/>
    </row>
    <row r="6" spans="1:13" ht="15.75" x14ac:dyDescent="0.2">
      <c r="A6" s="19"/>
      <c r="B6" s="21"/>
      <c r="C6" s="26" t="s">
        <v>3</v>
      </c>
      <c r="D6" s="26" t="s">
        <v>4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27" t="s">
        <v>21</v>
      </c>
      <c r="L6" s="11" t="s">
        <v>17</v>
      </c>
      <c r="M6" s="11" t="s">
        <v>18</v>
      </c>
    </row>
    <row r="7" spans="1:13" ht="15.75" x14ac:dyDescent="0.2">
      <c r="A7" s="20"/>
      <c r="B7" s="21"/>
      <c r="C7" s="26"/>
      <c r="D7" s="26"/>
      <c r="E7" s="3">
        <v>16</v>
      </c>
      <c r="F7" s="3">
        <v>12</v>
      </c>
      <c r="G7" s="3">
        <v>12</v>
      </c>
      <c r="H7" s="3">
        <v>16</v>
      </c>
      <c r="I7" s="3">
        <v>12</v>
      </c>
      <c r="J7" s="3">
        <v>12</v>
      </c>
      <c r="K7" s="28"/>
    </row>
    <row r="8" spans="1:13" ht="15.75" x14ac:dyDescent="0.2">
      <c r="A8" s="5" t="s">
        <v>10</v>
      </c>
      <c r="B8" s="5" t="s">
        <v>5</v>
      </c>
      <c r="C8" s="6">
        <f>SUM(C9:C14)</f>
        <v>18</v>
      </c>
      <c r="D8" s="6">
        <f t="shared" ref="D8:D14" si="0">C8*36</f>
        <v>648</v>
      </c>
      <c r="E8" s="6">
        <f t="shared" ref="E8:J8" si="1">SUM(E9:E14)</f>
        <v>18</v>
      </c>
      <c r="F8" s="6">
        <f t="shared" si="1"/>
        <v>0</v>
      </c>
      <c r="G8" s="6">
        <f t="shared" si="1"/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7"/>
      <c r="L8" s="11">
        <v>18</v>
      </c>
      <c r="M8" s="11">
        <v>24</v>
      </c>
    </row>
    <row r="9" spans="1:13" ht="15.75" x14ac:dyDescent="0.2">
      <c r="A9" s="3">
        <v>1</v>
      </c>
      <c r="B9" s="12" t="s">
        <v>24</v>
      </c>
      <c r="C9" s="3">
        <v>3</v>
      </c>
      <c r="D9" s="3">
        <f t="shared" si="0"/>
        <v>108</v>
      </c>
      <c r="E9" s="8">
        <v>3</v>
      </c>
      <c r="F9" s="8"/>
      <c r="G9" s="8"/>
      <c r="H9" s="8"/>
      <c r="I9" s="8"/>
      <c r="J9" s="8"/>
      <c r="K9" s="3" t="s">
        <v>30</v>
      </c>
      <c r="L9" s="11"/>
      <c r="M9" s="11"/>
    </row>
    <row r="10" spans="1:13" ht="15.75" x14ac:dyDescent="0.2">
      <c r="A10" s="3">
        <v>2</v>
      </c>
      <c r="B10" s="12" t="s">
        <v>25</v>
      </c>
      <c r="C10" s="3">
        <v>3</v>
      </c>
      <c r="D10" s="3">
        <f t="shared" si="0"/>
        <v>108</v>
      </c>
      <c r="E10" s="8">
        <v>3</v>
      </c>
      <c r="F10" s="8"/>
      <c r="G10" s="8"/>
      <c r="H10" s="8"/>
      <c r="I10" s="8"/>
      <c r="J10" s="8"/>
      <c r="K10" s="3" t="s">
        <v>30</v>
      </c>
      <c r="L10" s="11"/>
      <c r="M10" s="11"/>
    </row>
    <row r="11" spans="1:13" ht="15.75" x14ac:dyDescent="0.2">
      <c r="A11" s="3">
        <v>3</v>
      </c>
      <c r="B11" s="12" t="s">
        <v>26</v>
      </c>
      <c r="C11" s="3">
        <v>4</v>
      </c>
      <c r="D11" s="3">
        <f t="shared" si="0"/>
        <v>144</v>
      </c>
      <c r="E11" s="8">
        <v>4</v>
      </c>
      <c r="F11" s="8"/>
      <c r="G11" s="8"/>
      <c r="H11" s="8"/>
      <c r="I11" s="8"/>
      <c r="J11" s="8"/>
      <c r="K11" s="3" t="s">
        <v>30</v>
      </c>
      <c r="L11" s="11"/>
      <c r="M11" s="11"/>
    </row>
    <row r="12" spans="1:13" ht="15.75" x14ac:dyDescent="0.2">
      <c r="A12" s="3">
        <v>4</v>
      </c>
      <c r="B12" s="12" t="s">
        <v>27</v>
      </c>
      <c r="C12" s="3">
        <v>3</v>
      </c>
      <c r="D12" s="3">
        <f t="shared" si="0"/>
        <v>108</v>
      </c>
      <c r="E12" s="8">
        <v>3</v>
      </c>
      <c r="F12" s="8"/>
      <c r="G12" s="8"/>
      <c r="H12" s="8"/>
      <c r="I12" s="8"/>
      <c r="J12" s="8"/>
      <c r="K12" s="3" t="s">
        <v>30</v>
      </c>
      <c r="L12" s="11"/>
      <c r="M12" s="11"/>
    </row>
    <row r="13" spans="1:13" ht="15.75" x14ac:dyDescent="0.2">
      <c r="A13" s="3">
        <v>5</v>
      </c>
      <c r="B13" s="12" t="s">
        <v>28</v>
      </c>
      <c r="C13" s="3">
        <v>3</v>
      </c>
      <c r="D13" s="3">
        <f t="shared" si="0"/>
        <v>108</v>
      </c>
      <c r="E13" s="8">
        <v>3</v>
      </c>
      <c r="F13" s="8"/>
      <c r="G13" s="8"/>
      <c r="H13" s="8"/>
      <c r="I13" s="8"/>
      <c r="J13" s="8"/>
      <c r="K13" s="3" t="s">
        <v>30</v>
      </c>
      <c r="L13" s="11"/>
      <c r="M13" s="11"/>
    </row>
    <row r="14" spans="1:13" ht="15.75" x14ac:dyDescent="0.25">
      <c r="A14" s="3">
        <v>6</v>
      </c>
      <c r="B14" s="13" t="s">
        <v>29</v>
      </c>
      <c r="C14" s="3">
        <v>2</v>
      </c>
      <c r="D14" s="3">
        <f t="shared" si="0"/>
        <v>72</v>
      </c>
      <c r="E14" s="8">
        <v>2</v>
      </c>
      <c r="F14" s="8"/>
      <c r="G14" s="8"/>
      <c r="H14" s="8"/>
      <c r="I14" s="8"/>
      <c r="J14" s="8"/>
      <c r="K14" s="3" t="s">
        <v>30</v>
      </c>
      <c r="L14" s="11"/>
      <c r="M14" s="11"/>
    </row>
    <row r="15" spans="1:13" ht="15.75" x14ac:dyDescent="0.2">
      <c r="A15" s="5" t="s">
        <v>11</v>
      </c>
      <c r="B15" s="5" t="s">
        <v>6</v>
      </c>
      <c r="C15" s="6">
        <f t="shared" ref="C15:J15" si="2">C16+C22</f>
        <v>41</v>
      </c>
      <c r="D15" s="6">
        <f t="shared" si="2"/>
        <v>1476</v>
      </c>
      <c r="E15" s="6">
        <f t="shared" si="2"/>
        <v>1</v>
      </c>
      <c r="F15" s="6">
        <f t="shared" si="2"/>
        <v>14</v>
      </c>
      <c r="G15" s="6">
        <f t="shared" si="2"/>
        <v>14</v>
      </c>
      <c r="H15" s="6">
        <f t="shared" si="2"/>
        <v>12</v>
      </c>
      <c r="I15" s="6">
        <f t="shared" si="2"/>
        <v>0</v>
      </c>
      <c r="J15" s="6">
        <f t="shared" si="2"/>
        <v>0</v>
      </c>
      <c r="K15" s="6"/>
      <c r="L15" s="11">
        <v>39</v>
      </c>
      <c r="M15" s="11">
        <v>39</v>
      </c>
    </row>
    <row r="16" spans="1:13" ht="15.75" x14ac:dyDescent="0.2">
      <c r="A16" s="9"/>
      <c r="B16" s="10" t="s">
        <v>47</v>
      </c>
      <c r="C16" s="10">
        <f>SUM(C17:C21)</f>
        <v>18</v>
      </c>
      <c r="D16" s="10">
        <f t="shared" ref="D16:D23" si="3">C16*36</f>
        <v>648</v>
      </c>
      <c r="E16" s="10">
        <f t="shared" ref="E16:J16" si="4">SUM(E17:E21)</f>
        <v>0</v>
      </c>
      <c r="F16" s="10">
        <f t="shared" si="4"/>
        <v>14</v>
      </c>
      <c r="G16" s="10">
        <f t="shared" si="4"/>
        <v>4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/>
      <c r="L16" s="11"/>
      <c r="M16" s="11"/>
    </row>
    <row r="17" spans="1:13" ht="15.75" x14ac:dyDescent="0.25">
      <c r="A17" s="3">
        <v>1</v>
      </c>
      <c r="B17" s="14" t="s">
        <v>40</v>
      </c>
      <c r="C17" s="3">
        <v>3</v>
      </c>
      <c r="D17" s="3">
        <f t="shared" si="3"/>
        <v>108</v>
      </c>
      <c r="E17" s="8"/>
      <c r="F17" s="8">
        <v>3</v>
      </c>
      <c r="G17" s="8"/>
      <c r="H17" s="8"/>
      <c r="I17" s="8"/>
      <c r="J17" s="8"/>
      <c r="K17" s="3" t="s">
        <v>30</v>
      </c>
      <c r="L17" s="11"/>
      <c r="M17" s="11"/>
    </row>
    <row r="18" spans="1:13" ht="15.75" x14ac:dyDescent="0.25">
      <c r="A18" s="3">
        <v>2</v>
      </c>
      <c r="B18" s="14" t="s">
        <v>45</v>
      </c>
      <c r="C18" s="3">
        <v>3</v>
      </c>
      <c r="D18" s="3">
        <f t="shared" si="3"/>
        <v>108</v>
      </c>
      <c r="E18" s="8"/>
      <c r="F18" s="8">
        <v>3</v>
      </c>
      <c r="G18" s="8"/>
      <c r="H18" s="8"/>
      <c r="I18" s="8"/>
      <c r="J18" s="8"/>
      <c r="K18" s="3" t="s">
        <v>30</v>
      </c>
      <c r="L18" s="11"/>
      <c r="M18" s="11"/>
    </row>
    <row r="19" spans="1:13" ht="15.75" x14ac:dyDescent="0.25">
      <c r="A19" s="3">
        <v>3</v>
      </c>
      <c r="B19" s="14" t="s">
        <v>41</v>
      </c>
      <c r="C19" s="3">
        <v>4</v>
      </c>
      <c r="D19" s="3">
        <f t="shared" si="3"/>
        <v>144</v>
      </c>
      <c r="E19" s="8"/>
      <c r="F19" s="8">
        <v>4</v>
      </c>
      <c r="G19" s="8"/>
      <c r="H19" s="8"/>
      <c r="I19" s="8"/>
      <c r="J19" s="8"/>
      <c r="K19" s="3" t="s">
        <v>30</v>
      </c>
      <c r="L19" s="11"/>
      <c r="M19" s="11"/>
    </row>
    <row r="20" spans="1:13" ht="15.75" x14ac:dyDescent="0.25">
      <c r="A20" s="3">
        <v>4</v>
      </c>
      <c r="B20" s="14" t="s">
        <v>42</v>
      </c>
      <c r="C20" s="3">
        <v>4</v>
      </c>
      <c r="D20" s="3">
        <f t="shared" si="3"/>
        <v>144</v>
      </c>
      <c r="E20" s="8"/>
      <c r="F20" s="8"/>
      <c r="G20" s="8">
        <v>4</v>
      </c>
      <c r="H20" s="8"/>
      <c r="I20" s="8"/>
      <c r="J20" s="8"/>
      <c r="K20" s="3" t="s">
        <v>30</v>
      </c>
      <c r="L20" s="11"/>
      <c r="M20" s="11"/>
    </row>
    <row r="21" spans="1:13" ht="15.75" x14ac:dyDescent="0.25">
      <c r="A21" s="3">
        <v>5</v>
      </c>
      <c r="B21" s="14" t="s">
        <v>43</v>
      </c>
      <c r="C21" s="3">
        <v>4</v>
      </c>
      <c r="D21" s="3">
        <f t="shared" si="3"/>
        <v>144</v>
      </c>
      <c r="E21" s="8"/>
      <c r="F21" s="8">
        <v>4</v>
      </c>
      <c r="G21" s="8"/>
      <c r="H21" s="8"/>
      <c r="I21" s="8"/>
      <c r="J21" s="8"/>
      <c r="K21" s="3" t="s">
        <v>30</v>
      </c>
      <c r="L21" s="11"/>
      <c r="M21" s="11"/>
    </row>
    <row r="22" spans="1:13" ht="15.75" x14ac:dyDescent="0.2">
      <c r="A22" s="9"/>
      <c r="B22" s="10" t="s">
        <v>14</v>
      </c>
      <c r="C22" s="10">
        <f>SUM(E22:J22)</f>
        <v>23</v>
      </c>
      <c r="D22" s="10">
        <f t="shared" si="3"/>
        <v>828</v>
      </c>
      <c r="E22" s="10">
        <f>MIN(SUM(E23:E35),15)</f>
        <v>1</v>
      </c>
      <c r="F22" s="10">
        <v>0</v>
      </c>
      <c r="G22" s="10">
        <v>10</v>
      </c>
      <c r="H22" s="10">
        <v>12</v>
      </c>
      <c r="I22" s="10">
        <f>MIN(SUM(I23:I35),15)</f>
        <v>0</v>
      </c>
      <c r="J22" s="10">
        <f>MIN(SUM(J23:J35),15)</f>
        <v>0</v>
      </c>
      <c r="K22" s="9"/>
      <c r="L22" s="11"/>
      <c r="M22" s="11"/>
    </row>
    <row r="23" spans="1:13" ht="15.75" x14ac:dyDescent="0.2">
      <c r="A23" s="3">
        <v>1</v>
      </c>
      <c r="B23" s="4" t="s">
        <v>23</v>
      </c>
      <c r="C23" s="3">
        <v>2</v>
      </c>
      <c r="D23" s="3">
        <f t="shared" si="3"/>
        <v>72</v>
      </c>
      <c r="E23" s="8">
        <v>1</v>
      </c>
      <c r="F23" s="8"/>
      <c r="G23" s="8">
        <v>1</v>
      </c>
      <c r="H23" s="8"/>
      <c r="I23" s="8"/>
      <c r="J23" s="8"/>
      <c r="K23" s="3" t="s">
        <v>37</v>
      </c>
      <c r="L23" s="11"/>
      <c r="M23" s="11"/>
    </row>
    <row r="24" spans="1:13" ht="15.75" x14ac:dyDescent="0.2">
      <c r="A24" s="3"/>
      <c r="B24" s="15" t="s">
        <v>35</v>
      </c>
      <c r="C24" s="3"/>
      <c r="D24" s="3"/>
      <c r="E24" s="8"/>
      <c r="F24" s="8"/>
      <c r="G24" s="8">
        <v>9</v>
      </c>
      <c r="H24" s="8">
        <v>12</v>
      </c>
      <c r="I24" s="8"/>
      <c r="J24" s="8"/>
      <c r="K24" s="3"/>
      <c r="L24" s="11"/>
      <c r="M24" s="11"/>
    </row>
    <row r="25" spans="1:13" ht="15.75" x14ac:dyDescent="0.25">
      <c r="A25" s="3">
        <v>2</v>
      </c>
      <c r="B25" s="16" t="s">
        <v>44</v>
      </c>
      <c r="C25" s="3">
        <v>3</v>
      </c>
      <c r="D25" s="3">
        <f t="shared" ref="D25:D35" si="5">C25*36</f>
        <v>108</v>
      </c>
      <c r="E25" s="8"/>
      <c r="F25" s="8"/>
      <c r="G25" s="8"/>
      <c r="H25" s="8"/>
      <c r="I25" s="8"/>
      <c r="J25" s="8"/>
      <c r="K25" s="3" t="s">
        <v>36</v>
      </c>
      <c r="L25" s="11"/>
      <c r="M25" s="11"/>
    </row>
    <row r="26" spans="1:13" ht="15.75" x14ac:dyDescent="0.25">
      <c r="A26" s="3">
        <v>3</v>
      </c>
      <c r="B26" s="16" t="s">
        <v>31</v>
      </c>
      <c r="C26" s="3">
        <v>3</v>
      </c>
      <c r="D26" s="3">
        <f t="shared" si="5"/>
        <v>108</v>
      </c>
      <c r="E26" s="8"/>
      <c r="F26" s="8"/>
      <c r="G26" s="8"/>
      <c r="H26" s="8"/>
      <c r="I26" s="8"/>
      <c r="J26" s="8"/>
      <c r="K26" s="3" t="s">
        <v>36</v>
      </c>
      <c r="L26" s="11"/>
      <c r="M26" s="11"/>
    </row>
    <row r="27" spans="1:13" ht="15.75" x14ac:dyDescent="0.25">
      <c r="A27" s="3">
        <v>4</v>
      </c>
      <c r="B27" s="16" t="s">
        <v>49</v>
      </c>
      <c r="C27" s="3">
        <v>3</v>
      </c>
      <c r="D27" s="3">
        <f t="shared" si="5"/>
        <v>108</v>
      </c>
      <c r="E27" s="8"/>
      <c r="F27" s="8"/>
      <c r="G27" s="8"/>
      <c r="H27" s="8"/>
      <c r="I27" s="8"/>
      <c r="J27" s="8"/>
      <c r="K27" s="3" t="s">
        <v>36</v>
      </c>
      <c r="L27" s="11"/>
      <c r="M27" s="11"/>
    </row>
    <row r="28" spans="1:13" ht="15.75" x14ac:dyDescent="0.25">
      <c r="A28" s="3">
        <v>5</v>
      </c>
      <c r="B28" s="16" t="s">
        <v>38</v>
      </c>
      <c r="C28" s="3">
        <v>3</v>
      </c>
      <c r="D28" s="3">
        <f t="shared" si="5"/>
        <v>108</v>
      </c>
      <c r="E28" s="8"/>
      <c r="F28" s="8"/>
      <c r="G28" s="8"/>
      <c r="H28" s="8"/>
      <c r="I28" s="8"/>
      <c r="J28" s="8"/>
      <c r="K28" s="3" t="s">
        <v>36</v>
      </c>
      <c r="L28" s="11"/>
      <c r="M28" s="11"/>
    </row>
    <row r="29" spans="1:13" ht="15.75" x14ac:dyDescent="0.25">
      <c r="A29" s="3">
        <v>6</v>
      </c>
      <c r="B29" s="16" t="s">
        <v>32</v>
      </c>
      <c r="C29" s="3">
        <v>3</v>
      </c>
      <c r="D29" s="3">
        <f t="shared" si="5"/>
        <v>108</v>
      </c>
      <c r="E29" s="8"/>
      <c r="F29" s="8"/>
      <c r="G29" s="8"/>
      <c r="H29" s="8"/>
      <c r="I29" s="8"/>
      <c r="J29" s="8"/>
      <c r="K29" s="3" t="s">
        <v>36</v>
      </c>
      <c r="L29" s="11"/>
      <c r="M29" s="11"/>
    </row>
    <row r="30" spans="1:13" ht="15.75" x14ac:dyDescent="0.25">
      <c r="A30" s="3">
        <v>7</v>
      </c>
      <c r="B30" s="16" t="s">
        <v>33</v>
      </c>
      <c r="C30" s="3">
        <v>3</v>
      </c>
      <c r="D30" s="3">
        <f t="shared" si="5"/>
        <v>108</v>
      </c>
      <c r="E30" s="8"/>
      <c r="F30" s="8"/>
      <c r="G30" s="8"/>
      <c r="H30" s="8"/>
      <c r="I30" s="8"/>
      <c r="J30" s="8"/>
      <c r="K30" s="3" t="s">
        <v>36</v>
      </c>
      <c r="L30" s="11"/>
      <c r="M30" s="11"/>
    </row>
    <row r="31" spans="1:13" ht="15.75" x14ac:dyDescent="0.25">
      <c r="A31" s="3">
        <v>8</v>
      </c>
      <c r="B31" s="16" t="s">
        <v>48</v>
      </c>
      <c r="C31" s="3">
        <v>3</v>
      </c>
      <c r="D31" s="3">
        <f t="shared" si="5"/>
        <v>108</v>
      </c>
      <c r="E31" s="8"/>
      <c r="F31" s="8"/>
      <c r="G31" s="8"/>
      <c r="H31" s="8"/>
      <c r="I31" s="8"/>
      <c r="J31" s="8"/>
      <c r="K31" s="3" t="s">
        <v>36</v>
      </c>
      <c r="L31" s="11"/>
      <c r="M31" s="11"/>
    </row>
    <row r="32" spans="1:13" ht="15.75" x14ac:dyDescent="0.25">
      <c r="A32" s="3">
        <v>9</v>
      </c>
      <c r="B32" s="16" t="s">
        <v>51</v>
      </c>
      <c r="C32" s="3">
        <v>3</v>
      </c>
      <c r="D32" s="3">
        <f t="shared" si="5"/>
        <v>108</v>
      </c>
      <c r="E32" s="8"/>
      <c r="F32" s="8"/>
      <c r="G32" s="8"/>
      <c r="H32" s="8"/>
      <c r="I32" s="8"/>
      <c r="J32" s="8"/>
      <c r="K32" s="3" t="s">
        <v>36</v>
      </c>
      <c r="L32" s="11"/>
      <c r="M32" s="11"/>
    </row>
    <row r="33" spans="1:13" ht="15.75" x14ac:dyDescent="0.25">
      <c r="A33" s="3">
        <v>10</v>
      </c>
      <c r="B33" s="16" t="s">
        <v>50</v>
      </c>
      <c r="C33" s="3">
        <v>3</v>
      </c>
      <c r="D33" s="3">
        <f t="shared" si="5"/>
        <v>108</v>
      </c>
      <c r="E33" s="8"/>
      <c r="F33" s="8"/>
      <c r="G33" s="8"/>
      <c r="H33" s="8"/>
      <c r="I33" s="8"/>
      <c r="J33" s="8"/>
      <c r="K33" s="3" t="s">
        <v>36</v>
      </c>
      <c r="L33" s="11"/>
      <c r="M33" s="11"/>
    </row>
    <row r="34" spans="1:13" ht="15.75" x14ac:dyDescent="0.2">
      <c r="A34" s="3">
        <v>11</v>
      </c>
      <c r="B34" s="4" t="s">
        <v>34</v>
      </c>
      <c r="C34" s="3">
        <v>3</v>
      </c>
      <c r="D34" s="3">
        <f t="shared" si="5"/>
        <v>108</v>
      </c>
      <c r="E34" s="8"/>
      <c r="F34" s="8"/>
      <c r="G34" s="8"/>
      <c r="H34" s="8"/>
      <c r="I34" s="8"/>
      <c r="J34" s="8"/>
      <c r="K34" s="3" t="s">
        <v>36</v>
      </c>
      <c r="L34" s="11"/>
      <c r="M34" s="11"/>
    </row>
    <row r="35" spans="1:13" ht="15.75" x14ac:dyDescent="0.25">
      <c r="A35" s="3">
        <v>12</v>
      </c>
      <c r="B35" s="14" t="s">
        <v>46</v>
      </c>
      <c r="C35" s="3">
        <v>3</v>
      </c>
      <c r="D35" s="3">
        <f t="shared" si="5"/>
        <v>108</v>
      </c>
      <c r="E35" s="8"/>
      <c r="F35" s="8"/>
      <c r="G35" s="8"/>
      <c r="H35" s="8"/>
      <c r="I35" s="8"/>
      <c r="J35" s="8"/>
      <c r="K35" s="3" t="s">
        <v>36</v>
      </c>
      <c r="L35" s="11"/>
      <c r="M35" s="11"/>
    </row>
    <row r="36" spans="1:13" ht="15.75" x14ac:dyDescent="0.2">
      <c r="A36" s="5" t="s">
        <v>12</v>
      </c>
      <c r="B36" s="5" t="s">
        <v>7</v>
      </c>
      <c r="C36" s="6">
        <f>SUM(C37:C39)</f>
        <v>52</v>
      </c>
      <c r="D36" s="6">
        <f t="shared" ref="D36:D41" si="6">C36*36</f>
        <v>1872</v>
      </c>
      <c r="E36" s="6">
        <f t="shared" ref="E36:J36" si="7">SUM(E37:E39)</f>
        <v>5</v>
      </c>
      <c r="F36" s="6">
        <f t="shared" si="7"/>
        <v>4</v>
      </c>
      <c r="G36" s="6">
        <f t="shared" si="7"/>
        <v>4</v>
      </c>
      <c r="H36" s="6">
        <f t="shared" si="7"/>
        <v>12</v>
      </c>
      <c r="I36" s="6">
        <f t="shared" si="7"/>
        <v>18</v>
      </c>
      <c r="J36" s="6">
        <f t="shared" si="7"/>
        <v>9</v>
      </c>
      <c r="K36" s="7"/>
      <c r="L36" s="11">
        <v>48</v>
      </c>
      <c r="M36" s="11">
        <v>57</v>
      </c>
    </row>
    <row r="37" spans="1:13" ht="15.75" x14ac:dyDescent="0.2">
      <c r="A37" s="3">
        <v>1</v>
      </c>
      <c r="B37" s="4" t="s">
        <v>20</v>
      </c>
      <c r="C37" s="3">
        <f>SUM(E37:J37)</f>
        <v>20</v>
      </c>
      <c r="D37" s="3">
        <f t="shared" si="6"/>
        <v>720</v>
      </c>
      <c r="E37" s="8"/>
      <c r="F37" s="8"/>
      <c r="G37" s="8"/>
      <c r="H37" s="8">
        <v>7</v>
      </c>
      <c r="I37" s="8">
        <v>13</v>
      </c>
      <c r="J37" s="8"/>
      <c r="K37" s="3" t="s">
        <v>36</v>
      </c>
      <c r="L37" s="11"/>
      <c r="M37" s="11"/>
    </row>
    <row r="38" spans="1:13" ht="15.75" x14ac:dyDescent="0.2">
      <c r="A38" s="3">
        <v>3</v>
      </c>
      <c r="B38" s="4" t="s">
        <v>19</v>
      </c>
      <c r="C38" s="3">
        <f>SUM(E38:J38)</f>
        <v>4</v>
      </c>
      <c r="D38" s="3">
        <f t="shared" si="6"/>
        <v>144</v>
      </c>
      <c r="E38" s="8"/>
      <c r="F38" s="8"/>
      <c r="G38" s="8"/>
      <c r="H38" s="8"/>
      <c r="I38" s="8"/>
      <c r="J38" s="8">
        <v>4</v>
      </c>
      <c r="K38" s="3" t="s">
        <v>36</v>
      </c>
      <c r="L38" s="11"/>
      <c r="M38" s="11"/>
    </row>
    <row r="39" spans="1:13" ht="15.75" x14ac:dyDescent="0.2">
      <c r="A39" s="3">
        <v>5</v>
      </c>
      <c r="B39" s="4" t="s">
        <v>22</v>
      </c>
      <c r="C39" s="3">
        <f>SUM(E39:J39)</f>
        <v>28</v>
      </c>
      <c r="D39" s="3">
        <f t="shared" si="6"/>
        <v>1008</v>
      </c>
      <c r="E39" s="8">
        <v>5</v>
      </c>
      <c r="F39" s="8">
        <v>4</v>
      </c>
      <c r="G39" s="8">
        <v>4</v>
      </c>
      <c r="H39" s="8">
        <v>5</v>
      </c>
      <c r="I39" s="8">
        <v>5</v>
      </c>
      <c r="J39" s="8">
        <v>5</v>
      </c>
      <c r="K39" s="3" t="s">
        <v>36</v>
      </c>
      <c r="L39" s="11"/>
      <c r="M39" s="11"/>
    </row>
    <row r="40" spans="1:13" ht="31.5" x14ac:dyDescent="0.2">
      <c r="A40" s="6" t="s">
        <v>13</v>
      </c>
      <c r="B40" s="5" t="s">
        <v>15</v>
      </c>
      <c r="C40" s="6">
        <f>SUM(E40:J40)</f>
        <v>9</v>
      </c>
      <c r="D40" s="6">
        <f t="shared" si="6"/>
        <v>324</v>
      </c>
      <c r="E40" s="6"/>
      <c r="F40" s="6"/>
      <c r="G40" s="6"/>
      <c r="H40" s="6"/>
      <c r="I40" s="6"/>
      <c r="J40" s="6">
        <v>9</v>
      </c>
      <c r="K40" s="7" t="s">
        <v>30</v>
      </c>
      <c r="L40" s="11">
        <v>6</v>
      </c>
      <c r="M40" s="11">
        <v>9</v>
      </c>
    </row>
    <row r="41" spans="1:13" ht="31.5" x14ac:dyDescent="0.2">
      <c r="A41" s="3"/>
      <c r="B41" s="2" t="s">
        <v>16</v>
      </c>
      <c r="C41" s="2">
        <f>SUM(C8,C15,C36,C40)</f>
        <v>120</v>
      </c>
      <c r="D41" s="2">
        <f t="shared" si="6"/>
        <v>4320</v>
      </c>
      <c r="E41" s="2">
        <f t="shared" ref="E41:J41" si="8">SUM(E8,E15,E36,E40)</f>
        <v>24</v>
      </c>
      <c r="F41" s="2">
        <f t="shared" si="8"/>
        <v>18</v>
      </c>
      <c r="G41" s="2">
        <f t="shared" si="8"/>
        <v>18</v>
      </c>
      <c r="H41" s="2">
        <f t="shared" si="8"/>
        <v>24</v>
      </c>
      <c r="I41" s="2">
        <f t="shared" si="8"/>
        <v>18</v>
      </c>
      <c r="J41" s="2">
        <f t="shared" si="8"/>
        <v>18</v>
      </c>
      <c r="K41" s="3"/>
      <c r="L41" s="11">
        <v>120</v>
      </c>
      <c r="M41" s="11"/>
    </row>
    <row r="42" spans="1:13" x14ac:dyDescent="0.2">
      <c r="E42" s="11">
        <v>24</v>
      </c>
      <c r="F42" s="11">
        <v>18</v>
      </c>
      <c r="G42" s="11">
        <v>18</v>
      </c>
      <c r="H42" s="11">
        <v>24</v>
      </c>
      <c r="I42" s="11">
        <v>18</v>
      </c>
      <c r="J42" s="11">
        <v>18</v>
      </c>
    </row>
  </sheetData>
  <mergeCells count="9">
    <mergeCell ref="A1:K1"/>
    <mergeCell ref="A4:A7"/>
    <mergeCell ref="B4:B7"/>
    <mergeCell ref="C4:D5"/>
    <mergeCell ref="E4:K4"/>
    <mergeCell ref="E5:K5"/>
    <mergeCell ref="C6:C7"/>
    <mergeCell ref="D6:D7"/>
    <mergeCell ref="K6:K7"/>
  </mergeCells>
  <phoneticPr fontId="3" type="noConversion"/>
  <conditionalFormatting sqref="L41">
    <cfRule type="cellIs" dxfId="15" priority="15" stopIfTrue="1" operator="lessThan">
      <formula>L$42</formula>
    </cfRule>
    <cfRule type="cellIs" dxfId="14" priority="17" stopIfTrue="1" operator="lessThan">
      <formula>L$42</formula>
    </cfRule>
  </conditionalFormatting>
  <conditionalFormatting sqref="C41">
    <cfRule type="cellIs" dxfId="13" priority="13" stopIfTrue="1" operator="lessThan">
      <formula>$L$41</formula>
    </cfRule>
    <cfRule type="cellIs" dxfId="12" priority="14" stopIfTrue="1" operator="greaterThan">
      <formula>$L$41</formula>
    </cfRule>
  </conditionalFormatting>
  <conditionalFormatting sqref="E41">
    <cfRule type="cellIs" dxfId="11" priority="11" stopIfTrue="1" operator="lessThan">
      <formula>E$42</formula>
    </cfRule>
    <cfRule type="cellIs" dxfId="10" priority="12" stopIfTrue="1" operator="greaterThan">
      <formula>E$42</formula>
    </cfRule>
  </conditionalFormatting>
  <conditionalFormatting sqref="F41:J41">
    <cfRule type="cellIs" dxfId="9" priority="9" stopIfTrue="1" operator="lessThan">
      <formula>F$42</formula>
    </cfRule>
    <cfRule type="cellIs" dxfId="8" priority="10" stopIfTrue="1" operator="greaterThan">
      <formula>F$42</formula>
    </cfRule>
  </conditionalFormatting>
  <conditionalFormatting sqref="C40">
    <cfRule type="cellIs" dxfId="7" priority="7" stopIfTrue="1" operator="lessThan">
      <formula>$L40</formula>
    </cfRule>
    <cfRule type="cellIs" dxfId="6" priority="8" stopIfTrue="1" operator="greaterThan">
      <formula>$M40</formula>
    </cfRule>
  </conditionalFormatting>
  <conditionalFormatting sqref="C36">
    <cfRule type="cellIs" dxfId="5" priority="5" stopIfTrue="1" operator="lessThan">
      <formula>$L36</formula>
    </cfRule>
    <cfRule type="cellIs" dxfId="4" priority="6" stopIfTrue="1" operator="greaterThan">
      <formula>$M36</formula>
    </cfRule>
  </conditionalFormatting>
  <conditionalFormatting sqref="C15">
    <cfRule type="cellIs" dxfId="3" priority="3" stopIfTrue="1" operator="lessThan">
      <formula>$L15</formula>
    </cfRule>
    <cfRule type="cellIs" dxfId="2" priority="4" stopIfTrue="1" operator="greaterThan">
      <formula>$M15</formula>
    </cfRule>
  </conditionalFormatting>
  <conditionalFormatting sqref="C8">
    <cfRule type="cellIs" dxfId="1" priority="1" stopIfTrue="1" operator="lessThan">
      <formula>$L8</formula>
    </cfRule>
    <cfRule type="cellIs" dxfId="0" priority="2" stopIfTrue="1" operator="greaterThan">
      <formula>$M8</formula>
    </cfRule>
  </conditionalFormatting>
  <pageMargins left="0.75" right="0.66" top="0.52" bottom="0.5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Финансы</vt:lpstr>
      <vt:lpstr>Финансы!OLE_LINK1</vt:lpstr>
    </vt:vector>
  </TitlesOfParts>
  <Company>MSU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msometova</dc:creator>
  <cp:lastModifiedBy>Макс</cp:lastModifiedBy>
  <cp:lastPrinted>2013-07-02T07:36:40Z</cp:lastPrinted>
  <dcterms:created xsi:type="dcterms:W3CDTF">2011-05-31T07:07:03Z</dcterms:created>
  <dcterms:modified xsi:type="dcterms:W3CDTF">2017-11-14T10:04:51Z</dcterms:modified>
</cp:coreProperties>
</file>